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внески  39" sheetId="1" r:id="rId1"/>
  </sheets>
  <calcPr calcId="144525"/>
</workbook>
</file>

<file path=xl/calcChain.xml><?xml version="1.0" encoding="utf-8"?>
<calcChain xmlns="http://schemas.openxmlformats.org/spreadsheetml/2006/main">
  <c r="F47" i="1" l="1"/>
  <c r="E47" i="1"/>
  <c r="J46" i="1"/>
  <c r="K45" i="1"/>
  <c r="I45" i="1"/>
  <c r="G45" i="1"/>
  <c r="J44" i="1"/>
  <c r="K43" i="1"/>
  <c r="I43" i="1"/>
  <c r="G43" i="1"/>
  <c r="J42" i="1"/>
  <c r="K41" i="1"/>
  <c r="I41" i="1"/>
  <c r="G41" i="1"/>
  <c r="J40" i="1"/>
  <c r="K39" i="1"/>
  <c r="I39" i="1"/>
  <c r="G39" i="1"/>
  <c r="J38" i="1"/>
  <c r="K37" i="1"/>
  <c r="I37" i="1"/>
  <c r="G37" i="1"/>
  <c r="J36" i="1"/>
  <c r="K35" i="1"/>
  <c r="I35" i="1"/>
  <c r="G35" i="1"/>
  <c r="J34" i="1"/>
  <c r="K33" i="1"/>
  <c r="I33" i="1"/>
  <c r="G33" i="1"/>
  <c r="J32" i="1"/>
  <c r="K31" i="1"/>
  <c r="I31" i="1"/>
  <c r="G31" i="1"/>
  <c r="J30" i="1"/>
  <c r="K29" i="1"/>
  <c r="I29" i="1"/>
  <c r="G29" i="1"/>
  <c r="K28" i="1"/>
  <c r="J28" i="1"/>
  <c r="I28" i="1"/>
  <c r="H28" i="1"/>
  <c r="L28" i="1" s="1"/>
  <c r="G28" i="1"/>
  <c r="K27" i="1"/>
  <c r="J27" i="1"/>
  <c r="I27" i="1"/>
  <c r="G27" i="1"/>
  <c r="K26" i="1"/>
  <c r="J26" i="1"/>
  <c r="I26" i="1"/>
  <c r="H26" i="1"/>
  <c r="L26" i="1" s="1"/>
  <c r="G26" i="1"/>
  <c r="K25" i="1"/>
  <c r="J25" i="1"/>
  <c r="I25" i="1"/>
  <c r="G25" i="1"/>
  <c r="K24" i="1"/>
  <c r="J24" i="1"/>
  <c r="I24" i="1"/>
  <c r="H24" i="1"/>
  <c r="L24" i="1" s="1"/>
  <c r="G24" i="1"/>
  <c r="K23" i="1"/>
  <c r="J23" i="1"/>
  <c r="I23" i="1"/>
  <c r="G23" i="1"/>
  <c r="K22" i="1"/>
  <c r="J22" i="1"/>
  <c r="I22" i="1"/>
  <c r="H22" i="1"/>
  <c r="L22" i="1" s="1"/>
  <c r="G22" i="1"/>
  <c r="K21" i="1"/>
  <c r="J21" i="1"/>
  <c r="I21" i="1"/>
  <c r="G21" i="1"/>
  <c r="K20" i="1"/>
  <c r="J20" i="1"/>
  <c r="I20" i="1"/>
  <c r="H20" i="1"/>
  <c r="L20" i="1" s="1"/>
  <c r="G20" i="1"/>
  <c r="K19" i="1"/>
  <c r="J19" i="1"/>
  <c r="I19" i="1"/>
  <c r="G19" i="1"/>
  <c r="K18" i="1"/>
  <c r="J18" i="1"/>
  <c r="I18" i="1"/>
  <c r="H18" i="1"/>
  <c r="L18" i="1" s="1"/>
  <c r="G18" i="1"/>
  <c r="K17" i="1"/>
  <c r="J17" i="1"/>
  <c r="I17" i="1"/>
  <c r="G17" i="1"/>
  <c r="K16" i="1"/>
  <c r="J16" i="1"/>
  <c r="I16" i="1"/>
  <c r="H16" i="1"/>
  <c r="L16" i="1" s="1"/>
  <c r="G16" i="1"/>
  <c r="K15" i="1"/>
  <c r="J15" i="1"/>
  <c r="I15" i="1"/>
  <c r="G15" i="1"/>
  <c r="K14" i="1"/>
  <c r="J14" i="1"/>
  <c r="I14" i="1"/>
  <c r="H14" i="1"/>
  <c r="L14" i="1" s="1"/>
  <c r="G14" i="1"/>
  <c r="K13" i="1"/>
  <c r="J13" i="1"/>
  <c r="I13" i="1"/>
  <c r="G13" i="1"/>
  <c r="K12" i="1"/>
  <c r="J12" i="1"/>
  <c r="I12" i="1"/>
  <c r="H12" i="1"/>
  <c r="L12" i="1" s="1"/>
  <c r="G12" i="1"/>
  <c r="K11" i="1"/>
  <c r="J11" i="1"/>
  <c r="I11" i="1"/>
  <c r="G11" i="1"/>
  <c r="K10" i="1"/>
  <c r="J10" i="1"/>
  <c r="I10" i="1"/>
  <c r="H10" i="1"/>
  <c r="L10" i="1" s="1"/>
  <c r="G10" i="1"/>
  <c r="K9" i="1"/>
  <c r="J9" i="1"/>
  <c r="I9" i="1"/>
  <c r="G9" i="1"/>
  <c r="K8" i="1"/>
  <c r="J8" i="1"/>
  <c r="I8" i="1"/>
  <c r="H8" i="1"/>
  <c r="G8" i="1"/>
  <c r="M10" i="1" l="1"/>
  <c r="N10" i="1"/>
  <c r="O10" i="1" s="1"/>
  <c r="M14" i="1"/>
  <c r="M18" i="1"/>
  <c r="N18" i="1"/>
  <c r="O18" i="1" s="1"/>
  <c r="M22" i="1"/>
  <c r="M26" i="1"/>
  <c r="N26" i="1"/>
  <c r="O26" i="1" s="1"/>
  <c r="M12" i="1"/>
  <c r="M16" i="1"/>
  <c r="N16" i="1"/>
  <c r="O16" i="1" s="1"/>
  <c r="M20" i="1"/>
  <c r="M24" i="1"/>
  <c r="N24" i="1"/>
  <c r="O24" i="1" s="1"/>
  <c r="M28" i="1"/>
  <c r="L11" i="1"/>
  <c r="H11" i="1"/>
  <c r="L15" i="1"/>
  <c r="H15" i="1"/>
  <c r="L19" i="1"/>
  <c r="H19" i="1"/>
  <c r="L23" i="1"/>
  <c r="H23" i="1"/>
  <c r="L27" i="1"/>
  <c r="H27" i="1"/>
  <c r="L29" i="1"/>
  <c r="H29" i="1"/>
  <c r="L37" i="1"/>
  <c r="H37" i="1"/>
  <c r="L8" i="1"/>
  <c r="L9" i="1"/>
  <c r="H9" i="1"/>
  <c r="L13" i="1"/>
  <c r="H13" i="1"/>
  <c r="L17" i="1"/>
  <c r="H17" i="1"/>
  <c r="L21" i="1"/>
  <c r="H21" i="1"/>
  <c r="L25" i="1"/>
  <c r="H25" i="1"/>
  <c r="L33" i="1"/>
  <c r="H33" i="1"/>
  <c r="L41" i="1"/>
  <c r="H41" i="1"/>
  <c r="L45" i="1"/>
  <c r="H45" i="1"/>
  <c r="L31" i="1"/>
  <c r="H31" i="1"/>
  <c r="L35" i="1"/>
  <c r="H35" i="1"/>
  <c r="L39" i="1"/>
  <c r="H39" i="1"/>
  <c r="L43" i="1"/>
  <c r="H43" i="1"/>
  <c r="K46" i="1"/>
  <c r="I46" i="1"/>
  <c r="G46" i="1"/>
  <c r="J45" i="1"/>
  <c r="K44" i="1"/>
  <c r="I44" i="1"/>
  <c r="G44" i="1"/>
  <c r="J43" i="1"/>
  <c r="K42" i="1"/>
  <c r="I42" i="1"/>
  <c r="G42" i="1"/>
  <c r="J41" i="1"/>
  <c r="K40" i="1"/>
  <c r="I40" i="1"/>
  <c r="G40" i="1"/>
  <c r="J39" i="1"/>
  <c r="K38" i="1"/>
  <c r="I38" i="1"/>
  <c r="G38" i="1"/>
  <c r="J37" i="1"/>
  <c r="K36" i="1"/>
  <c r="I36" i="1"/>
  <c r="G36" i="1"/>
  <c r="J35" i="1"/>
  <c r="K34" i="1"/>
  <c r="I34" i="1"/>
  <c r="G34" i="1"/>
  <c r="J33" i="1"/>
  <c r="K32" i="1"/>
  <c r="I32" i="1"/>
  <c r="G32" i="1"/>
  <c r="J31" i="1"/>
  <c r="K30" i="1"/>
  <c r="I30" i="1"/>
  <c r="G30" i="1"/>
  <c r="J29" i="1"/>
  <c r="O22" i="1" l="1"/>
  <c r="H30" i="1"/>
  <c r="H32" i="1"/>
  <c r="L32" i="1" s="1"/>
  <c r="H34" i="1"/>
  <c r="L34" i="1" s="1"/>
  <c r="H36" i="1"/>
  <c r="L36" i="1" s="1"/>
  <c r="H38" i="1"/>
  <c r="L38" i="1" s="1"/>
  <c r="H40" i="1"/>
  <c r="L40" i="1" s="1"/>
  <c r="H42" i="1"/>
  <c r="L42" i="1" s="1"/>
  <c r="H44" i="1"/>
  <c r="L44" i="1" s="1"/>
  <c r="H46" i="1"/>
  <c r="L46" i="1" s="1"/>
  <c r="M43" i="1"/>
  <c r="N43" i="1" s="1"/>
  <c r="O43" i="1" s="1"/>
  <c r="M39" i="1"/>
  <c r="M35" i="1"/>
  <c r="N35" i="1" s="1"/>
  <c r="O35" i="1" s="1"/>
  <c r="M31" i="1"/>
  <c r="M45" i="1"/>
  <c r="N45" i="1" s="1"/>
  <c r="N41" i="1"/>
  <c r="M41" i="1"/>
  <c r="O41" i="1"/>
  <c r="M33" i="1"/>
  <c r="N33" i="1" s="1"/>
  <c r="N25" i="1"/>
  <c r="M25" i="1"/>
  <c r="O25" i="1"/>
  <c r="M21" i="1"/>
  <c r="N21" i="1" s="1"/>
  <c r="N17" i="1"/>
  <c r="M17" i="1"/>
  <c r="O17" i="1"/>
  <c r="M13" i="1"/>
  <c r="N13" i="1" s="1"/>
  <c r="N9" i="1"/>
  <c r="M9" i="1"/>
  <c r="O9" i="1"/>
  <c r="M37" i="1"/>
  <c r="N37" i="1" s="1"/>
  <c r="N29" i="1"/>
  <c r="M29" i="1"/>
  <c r="O29" i="1"/>
  <c r="M27" i="1"/>
  <c r="N27" i="1" s="1"/>
  <c r="O27" i="1" s="1"/>
  <c r="M23" i="1"/>
  <c r="M19" i="1"/>
  <c r="N19" i="1" s="1"/>
  <c r="O19" i="1" s="1"/>
  <c r="M15" i="1"/>
  <c r="M11" i="1"/>
  <c r="N11" i="1" s="1"/>
  <c r="O11" i="1" s="1"/>
  <c r="M8" i="1"/>
  <c r="N28" i="1"/>
  <c r="O28" i="1" s="1"/>
  <c r="N20" i="1"/>
  <c r="O20" i="1" s="1"/>
  <c r="N12" i="1"/>
  <c r="O12" i="1" s="1"/>
  <c r="N22" i="1"/>
  <c r="N14" i="1"/>
  <c r="O14" i="1" s="1"/>
  <c r="M44" i="1" l="1"/>
  <c r="N44" i="1"/>
  <c r="O44" i="1" s="1"/>
  <c r="M40" i="1"/>
  <c r="M36" i="1"/>
  <c r="N36" i="1"/>
  <c r="O36" i="1" s="1"/>
  <c r="M32" i="1"/>
  <c r="O15" i="1"/>
  <c r="O31" i="1"/>
  <c r="M46" i="1"/>
  <c r="N46" i="1"/>
  <c r="O46" i="1" s="1"/>
  <c r="M42" i="1"/>
  <c r="M38" i="1"/>
  <c r="N38" i="1"/>
  <c r="O38" i="1" s="1"/>
  <c r="M34" i="1"/>
  <c r="N15" i="1"/>
  <c r="N23" i="1"/>
  <c r="O23" i="1" s="1"/>
  <c r="N31" i="1"/>
  <c r="N39" i="1"/>
  <c r="O39" i="1" s="1"/>
  <c r="H47" i="1"/>
  <c r="N8" i="1"/>
  <c r="O37" i="1"/>
  <c r="O13" i="1"/>
  <c r="O21" i="1"/>
  <c r="O33" i="1"/>
  <c r="O45" i="1"/>
  <c r="L30" i="1"/>
  <c r="O42" i="1" l="1"/>
  <c r="M30" i="1"/>
  <c r="M47" i="1" s="1"/>
  <c r="L47" i="1"/>
  <c r="O8" i="1"/>
  <c r="N34" i="1"/>
  <c r="O34" i="1" s="1"/>
  <c r="N42" i="1"/>
  <c r="N32" i="1"/>
  <c r="O32" i="1" s="1"/>
  <c r="N40" i="1"/>
  <c r="O40" i="1" s="1"/>
  <c r="N30" i="1" l="1"/>
  <c r="N47" i="1" s="1"/>
  <c r="O30" i="1" l="1"/>
</calcChain>
</file>

<file path=xl/sharedStrings.xml><?xml version="1.0" encoding="utf-8"?>
<sst xmlns="http://schemas.openxmlformats.org/spreadsheetml/2006/main" count="57" uniqueCount="23">
  <si>
    <t>Розрахунок внесків за встановлення/обслуговування/заміну вузлів комерційного обліку</t>
  </si>
  <si>
    <t>№ з/п</t>
  </si>
  <si>
    <t>Вулиця</t>
  </si>
  <si>
    <t>№ будинку</t>
  </si>
  <si>
    <t>Кількість поверхів</t>
  </si>
  <si>
    <t>Кількість квартир</t>
  </si>
  <si>
    <t xml:space="preserve">Планова виробнича собівартість </t>
  </si>
  <si>
    <t xml:space="preserve">Адміністративні витрати </t>
  </si>
  <si>
    <t xml:space="preserve">Усього  планованих витрат </t>
  </si>
  <si>
    <t>Плановий прибуток</t>
  </si>
  <si>
    <t xml:space="preserve">ПДВ </t>
  </si>
  <si>
    <t xml:space="preserve">Внески за квартал </t>
  </si>
  <si>
    <t xml:space="preserve">Повірка  лічильників </t>
  </si>
  <si>
    <t xml:space="preserve">ФОП робітників </t>
  </si>
  <si>
    <t xml:space="preserve">ЄСВ </t>
  </si>
  <si>
    <t xml:space="preserve">Витрати на вузли (обмінний фонд) </t>
  </si>
  <si>
    <t xml:space="preserve">Загальновиробничі витрати </t>
  </si>
  <si>
    <t xml:space="preserve">Дружби народів </t>
  </si>
  <si>
    <t>Нова</t>
  </si>
  <si>
    <t xml:space="preserve">О Бочковського </t>
  </si>
  <si>
    <t xml:space="preserve">Соборності України </t>
  </si>
  <si>
    <t xml:space="preserve">Центральна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</si>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</sst>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4" fontId="4" fillId="0" borderId="1" xfId="0" applyNumberFormat="1" applyFont="1" applyBorder="1"/>
    <xf numFmtId="4" fontId="3" fillId="0" borderId="1" xfId="1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2" fillId="0" borderId="4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vertical="center"/>
    </xf>
    <xf numFmtId="0" fontId="6" fillId="0" borderId="7" xfId="1" applyFont="1" applyBorder="1" applyAlignment="1">
      <alignment horizontal="left" vertical="center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9" workbookViewId="0">
      <selection activeCell="L52" sqref="L52"/>
    </sheetView>
  </sheetViews>
  <sheetFormatPr defaultRowHeight="15" x14ac:dyDescent="0.25"/>
  <cols>
    <col min="1" max="1" width="3.85546875" customWidth="1"/>
    <col min="2" max="2" width="17.5703125" customWidth="1"/>
    <col min="3" max="3" width="5.85546875" style="26" customWidth="1"/>
    <col min="4" max="4" width="7.7109375" style="26" hidden="1" customWidth="1"/>
    <col min="5" max="5" width="8.140625" style="26" customWidth="1"/>
    <col min="6" max="6" width="9" customWidth="1"/>
    <col min="7" max="7" width="9.28515625" customWidth="1"/>
    <col min="8" max="8" width="8.28515625" customWidth="1"/>
    <col min="9" max="9" width="10.42578125" customWidth="1"/>
    <col min="10" max="10" width="10" customWidth="1"/>
    <col min="11" max="11" width="9.85546875" customWidth="1"/>
    <col min="12" max="12" width="11.5703125" customWidth="1"/>
    <col min="13" max="13" width="10.7109375" customWidth="1"/>
    <col min="14" max="14" width="10.42578125" customWidth="1"/>
    <col min="15" max="15" width="11.28515625" customWidth="1"/>
  </cols>
  <sheetData>
    <row r="1" spans="1:15" ht="18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5" spans="1:15" ht="21.75" customHeight="1" x14ac:dyDescent="0.25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/>
      <c r="H5" s="3"/>
      <c r="I5" s="3"/>
      <c r="J5" s="3"/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</row>
    <row r="6" spans="1:15" ht="15" customHeight="1" x14ac:dyDescent="0.25">
      <c r="A6" s="2"/>
      <c r="B6" s="2"/>
      <c r="C6" s="3"/>
      <c r="D6" s="3"/>
      <c r="E6" s="3"/>
      <c r="F6" s="3" t="s">
        <v>12</v>
      </c>
      <c r="G6" s="3" t="s">
        <v>13</v>
      </c>
      <c r="H6" s="4" t="s">
        <v>14</v>
      </c>
      <c r="I6" s="5" t="s">
        <v>15</v>
      </c>
      <c r="J6" s="3" t="s">
        <v>16</v>
      </c>
      <c r="K6" s="3"/>
      <c r="L6" s="3"/>
      <c r="M6" s="3"/>
      <c r="N6" s="3"/>
      <c r="O6" s="3"/>
    </row>
    <row r="7" spans="1:15" ht="36.75" customHeight="1" x14ac:dyDescent="0.25">
      <c r="A7" s="2"/>
      <c r="B7" s="2"/>
      <c r="C7" s="3"/>
      <c r="D7" s="3"/>
      <c r="E7" s="3"/>
      <c r="F7" s="3"/>
      <c r="G7" s="3"/>
      <c r="H7" s="4"/>
      <c r="I7" s="6"/>
      <c r="J7" s="3"/>
      <c r="K7" s="3"/>
      <c r="L7" s="3"/>
      <c r="M7" s="3"/>
      <c r="N7" s="3"/>
      <c r="O7" s="3"/>
    </row>
    <row r="8" spans="1:15" x14ac:dyDescent="0.25">
      <c r="A8" s="7">
        <v>1</v>
      </c>
      <c r="B8" s="8" t="s">
        <v>17</v>
      </c>
      <c r="C8" s="9">
        <v>14</v>
      </c>
      <c r="D8" s="10">
        <v>5</v>
      </c>
      <c r="E8" s="10">
        <v>40</v>
      </c>
      <c r="F8" s="11"/>
      <c r="G8" s="12">
        <f t="shared" ref="G8:G46" si="0">$G$47/$E$47*E8</f>
        <v>2827.3192868719611</v>
      </c>
      <c r="H8" s="12">
        <f>G8*0.22</f>
        <v>622.01024311183141</v>
      </c>
      <c r="I8" s="12">
        <f t="shared" ref="I8:I46" si="1">$I$47/$E$47*E8</f>
        <v>816.85575364667739</v>
      </c>
      <c r="J8" s="12">
        <f t="shared" ref="J8:J46" si="2">$J$47/$E$47*E8</f>
        <v>158.16142625607779</v>
      </c>
      <c r="K8" s="12">
        <f t="shared" ref="K8:K46" si="3">$K$47/$E$47*E8</f>
        <v>521.28259319286872</v>
      </c>
      <c r="L8" s="12">
        <f>SUM(F8:K8)</f>
        <v>4945.6293030794168</v>
      </c>
      <c r="M8" s="12">
        <f>L8*0.03</f>
        <v>148.36887909238249</v>
      </c>
      <c r="N8" s="12">
        <f>(L8+M8)*0.2</f>
        <v>1018.7996364343599</v>
      </c>
      <c r="O8" s="13">
        <f t="shared" ref="O8:O46" si="4">(L8+M8+N8)/12/E8*3</f>
        <v>38.204986366288495</v>
      </c>
    </row>
    <row r="9" spans="1:15" x14ac:dyDescent="0.25">
      <c r="A9" s="7">
        <v>2</v>
      </c>
      <c r="B9" s="8" t="s">
        <v>17</v>
      </c>
      <c r="C9" s="9">
        <v>16</v>
      </c>
      <c r="D9" s="10">
        <v>5</v>
      </c>
      <c r="E9" s="10">
        <v>40</v>
      </c>
      <c r="F9" s="11"/>
      <c r="G9" s="12">
        <f t="shared" si="0"/>
        <v>2827.3192868719611</v>
      </c>
      <c r="H9" s="12">
        <f t="shared" ref="H9:H46" si="5">G9*0.22</f>
        <v>622.01024311183141</v>
      </c>
      <c r="I9" s="12">
        <f t="shared" si="1"/>
        <v>816.85575364667739</v>
      </c>
      <c r="J9" s="12">
        <f t="shared" si="2"/>
        <v>158.16142625607779</v>
      </c>
      <c r="K9" s="12">
        <f t="shared" si="3"/>
        <v>521.28259319286872</v>
      </c>
      <c r="L9" s="12">
        <f t="shared" ref="L9:L46" si="6">SUM(F9:K9)</f>
        <v>4945.6293030794168</v>
      </c>
      <c r="M9" s="12">
        <f t="shared" ref="M9:M46" si="7">L9*0.03</f>
        <v>148.36887909238249</v>
      </c>
      <c r="N9" s="12">
        <f t="shared" ref="N9:N46" si="8">(L9+M9)*0.2</f>
        <v>1018.7996364343599</v>
      </c>
      <c r="O9" s="13">
        <f t="shared" si="4"/>
        <v>38.204986366288495</v>
      </c>
    </row>
    <row r="10" spans="1:15" x14ac:dyDescent="0.25">
      <c r="A10" s="7">
        <v>3</v>
      </c>
      <c r="B10" s="8" t="s">
        <v>17</v>
      </c>
      <c r="C10" s="9">
        <v>18</v>
      </c>
      <c r="D10" s="10">
        <v>5</v>
      </c>
      <c r="E10" s="10">
        <v>40</v>
      </c>
      <c r="F10" s="11"/>
      <c r="G10" s="12">
        <f t="shared" si="0"/>
        <v>2827.3192868719611</v>
      </c>
      <c r="H10" s="12">
        <f t="shared" si="5"/>
        <v>622.01024311183141</v>
      </c>
      <c r="I10" s="12">
        <f t="shared" si="1"/>
        <v>816.85575364667739</v>
      </c>
      <c r="J10" s="12">
        <f t="shared" si="2"/>
        <v>158.16142625607779</v>
      </c>
      <c r="K10" s="12">
        <f t="shared" si="3"/>
        <v>521.28259319286872</v>
      </c>
      <c r="L10" s="12">
        <f t="shared" si="6"/>
        <v>4945.6293030794168</v>
      </c>
      <c r="M10" s="12">
        <f t="shared" si="7"/>
        <v>148.36887909238249</v>
      </c>
      <c r="N10" s="12">
        <f t="shared" si="8"/>
        <v>1018.7996364343599</v>
      </c>
      <c r="O10" s="13">
        <f t="shared" si="4"/>
        <v>38.204986366288495</v>
      </c>
    </row>
    <row r="11" spans="1:15" x14ac:dyDescent="0.25">
      <c r="A11" s="7">
        <v>4</v>
      </c>
      <c r="B11" s="8" t="s">
        <v>17</v>
      </c>
      <c r="C11" s="9">
        <v>20</v>
      </c>
      <c r="D11" s="10">
        <v>5</v>
      </c>
      <c r="E11" s="10">
        <v>40</v>
      </c>
      <c r="F11" s="12">
        <v>3310.94</v>
      </c>
      <c r="G11" s="12">
        <f t="shared" si="0"/>
        <v>2827.3192868719611</v>
      </c>
      <c r="H11" s="12">
        <f t="shared" si="5"/>
        <v>622.01024311183141</v>
      </c>
      <c r="I11" s="12">
        <f t="shared" si="1"/>
        <v>816.85575364667739</v>
      </c>
      <c r="J11" s="12">
        <f t="shared" si="2"/>
        <v>158.16142625607779</v>
      </c>
      <c r="K11" s="12">
        <f t="shared" si="3"/>
        <v>521.28259319286872</v>
      </c>
      <c r="L11" s="12">
        <f t="shared" si="6"/>
        <v>8256.5693030794173</v>
      </c>
      <c r="M11" s="12">
        <f t="shared" si="7"/>
        <v>247.69707909238252</v>
      </c>
      <c r="N11" s="12">
        <f t="shared" si="8"/>
        <v>1700.8532764343599</v>
      </c>
      <c r="O11" s="13">
        <f t="shared" si="4"/>
        <v>63.781997866288492</v>
      </c>
    </row>
    <row r="12" spans="1:15" x14ac:dyDescent="0.25">
      <c r="A12" s="7">
        <v>5</v>
      </c>
      <c r="B12" s="8" t="s">
        <v>17</v>
      </c>
      <c r="C12" s="9">
        <v>24</v>
      </c>
      <c r="D12" s="10">
        <v>5</v>
      </c>
      <c r="E12" s="10">
        <v>40</v>
      </c>
      <c r="F12" s="12">
        <v>3310.94</v>
      </c>
      <c r="G12" s="12">
        <f t="shared" si="0"/>
        <v>2827.3192868719611</v>
      </c>
      <c r="H12" s="12">
        <f t="shared" si="5"/>
        <v>622.01024311183141</v>
      </c>
      <c r="I12" s="12">
        <f t="shared" si="1"/>
        <v>816.85575364667739</v>
      </c>
      <c r="J12" s="12">
        <f t="shared" si="2"/>
        <v>158.16142625607779</v>
      </c>
      <c r="K12" s="12">
        <f t="shared" si="3"/>
        <v>521.28259319286872</v>
      </c>
      <c r="L12" s="12">
        <f t="shared" si="6"/>
        <v>8256.5693030794173</v>
      </c>
      <c r="M12" s="12">
        <f t="shared" si="7"/>
        <v>247.69707909238252</v>
      </c>
      <c r="N12" s="12">
        <f t="shared" si="8"/>
        <v>1700.8532764343599</v>
      </c>
      <c r="O12" s="13">
        <f t="shared" si="4"/>
        <v>63.781997866288492</v>
      </c>
    </row>
    <row r="13" spans="1:15" x14ac:dyDescent="0.25">
      <c r="A13" s="7">
        <v>6</v>
      </c>
      <c r="B13" s="8" t="s">
        <v>17</v>
      </c>
      <c r="C13" s="9">
        <v>26</v>
      </c>
      <c r="D13" s="10">
        <v>5</v>
      </c>
      <c r="E13" s="10">
        <v>40</v>
      </c>
      <c r="F13" s="12">
        <v>3310.94</v>
      </c>
      <c r="G13" s="12">
        <f t="shared" si="0"/>
        <v>2827.3192868719611</v>
      </c>
      <c r="H13" s="12">
        <f t="shared" si="5"/>
        <v>622.01024311183141</v>
      </c>
      <c r="I13" s="12">
        <f t="shared" si="1"/>
        <v>816.85575364667739</v>
      </c>
      <c r="J13" s="12">
        <f t="shared" si="2"/>
        <v>158.16142625607779</v>
      </c>
      <c r="K13" s="12">
        <f t="shared" si="3"/>
        <v>521.28259319286872</v>
      </c>
      <c r="L13" s="12">
        <f t="shared" si="6"/>
        <v>8256.5693030794173</v>
      </c>
      <c r="M13" s="12">
        <f t="shared" si="7"/>
        <v>247.69707909238252</v>
      </c>
      <c r="N13" s="12">
        <f t="shared" si="8"/>
        <v>1700.8532764343599</v>
      </c>
      <c r="O13" s="13">
        <f t="shared" si="4"/>
        <v>63.781997866288492</v>
      </c>
    </row>
    <row r="14" spans="1:15" x14ac:dyDescent="0.25">
      <c r="A14" s="7">
        <v>7</v>
      </c>
      <c r="B14" s="8" t="s">
        <v>17</v>
      </c>
      <c r="C14" s="9">
        <v>28</v>
      </c>
      <c r="D14" s="10">
        <v>5</v>
      </c>
      <c r="E14" s="10">
        <v>40</v>
      </c>
      <c r="F14" s="12">
        <v>3310.94</v>
      </c>
      <c r="G14" s="12">
        <f t="shared" si="0"/>
        <v>2827.3192868719611</v>
      </c>
      <c r="H14" s="12">
        <f t="shared" si="5"/>
        <v>622.01024311183141</v>
      </c>
      <c r="I14" s="12">
        <f t="shared" si="1"/>
        <v>816.85575364667739</v>
      </c>
      <c r="J14" s="12">
        <f t="shared" si="2"/>
        <v>158.16142625607779</v>
      </c>
      <c r="K14" s="12">
        <f t="shared" si="3"/>
        <v>521.28259319286872</v>
      </c>
      <c r="L14" s="12">
        <f t="shared" si="6"/>
        <v>8256.5693030794173</v>
      </c>
      <c r="M14" s="12">
        <f t="shared" si="7"/>
        <v>247.69707909238252</v>
      </c>
      <c r="N14" s="12">
        <f t="shared" si="8"/>
        <v>1700.8532764343599</v>
      </c>
      <c r="O14" s="13">
        <f t="shared" si="4"/>
        <v>63.781997866288492</v>
      </c>
    </row>
    <row r="15" spans="1:15" x14ac:dyDescent="0.25">
      <c r="A15" s="7">
        <v>8</v>
      </c>
      <c r="B15" s="8" t="s">
        <v>17</v>
      </c>
      <c r="C15" s="9">
        <v>30</v>
      </c>
      <c r="D15" s="10">
        <v>5</v>
      </c>
      <c r="E15" s="10">
        <v>40</v>
      </c>
      <c r="F15" s="12">
        <v>3310.94</v>
      </c>
      <c r="G15" s="12">
        <f t="shared" si="0"/>
        <v>2827.3192868719611</v>
      </c>
      <c r="H15" s="12">
        <f t="shared" si="5"/>
        <v>622.01024311183141</v>
      </c>
      <c r="I15" s="12">
        <f t="shared" si="1"/>
        <v>816.85575364667739</v>
      </c>
      <c r="J15" s="12">
        <f t="shared" si="2"/>
        <v>158.16142625607779</v>
      </c>
      <c r="K15" s="12">
        <f t="shared" si="3"/>
        <v>521.28259319286872</v>
      </c>
      <c r="L15" s="12">
        <f t="shared" si="6"/>
        <v>8256.5693030794173</v>
      </c>
      <c r="M15" s="12">
        <f t="shared" si="7"/>
        <v>247.69707909238252</v>
      </c>
      <c r="N15" s="12">
        <f t="shared" si="8"/>
        <v>1700.8532764343599</v>
      </c>
      <c r="O15" s="13">
        <f t="shared" si="4"/>
        <v>63.781997866288492</v>
      </c>
    </row>
    <row r="16" spans="1:15" x14ac:dyDescent="0.25">
      <c r="A16" s="7">
        <v>9</v>
      </c>
      <c r="B16" s="8" t="s">
        <v>17</v>
      </c>
      <c r="C16" s="9">
        <v>32</v>
      </c>
      <c r="D16" s="10">
        <v>5</v>
      </c>
      <c r="E16" s="10">
        <v>40</v>
      </c>
      <c r="F16" s="11"/>
      <c r="G16" s="12">
        <f t="shared" si="0"/>
        <v>2827.3192868719611</v>
      </c>
      <c r="H16" s="12">
        <f t="shared" si="5"/>
        <v>622.01024311183141</v>
      </c>
      <c r="I16" s="12">
        <f t="shared" si="1"/>
        <v>816.85575364667739</v>
      </c>
      <c r="J16" s="12">
        <f t="shared" si="2"/>
        <v>158.16142625607779</v>
      </c>
      <c r="K16" s="12">
        <f t="shared" si="3"/>
        <v>521.28259319286872</v>
      </c>
      <c r="L16" s="12">
        <f t="shared" si="6"/>
        <v>4945.6293030794168</v>
      </c>
      <c r="M16" s="12">
        <f t="shared" si="7"/>
        <v>148.36887909238249</v>
      </c>
      <c r="N16" s="12">
        <f t="shared" si="8"/>
        <v>1018.7996364343599</v>
      </c>
      <c r="O16" s="13">
        <f t="shared" si="4"/>
        <v>38.204986366288495</v>
      </c>
    </row>
    <row r="17" spans="1:15" x14ac:dyDescent="0.25">
      <c r="A17" s="7">
        <v>10</v>
      </c>
      <c r="B17" s="8" t="s">
        <v>18</v>
      </c>
      <c r="C17" s="9">
        <v>52</v>
      </c>
      <c r="D17" s="10">
        <v>9</v>
      </c>
      <c r="E17" s="10">
        <v>71</v>
      </c>
      <c r="F17" s="11"/>
      <c r="G17" s="12">
        <f t="shared" si="0"/>
        <v>5018.4917341977307</v>
      </c>
      <c r="H17" s="12">
        <f t="shared" si="5"/>
        <v>1104.0681815235007</v>
      </c>
      <c r="I17" s="12">
        <f t="shared" si="1"/>
        <v>1449.9189627228525</v>
      </c>
      <c r="J17" s="12">
        <f t="shared" si="2"/>
        <v>280.73653160453807</v>
      </c>
      <c r="K17" s="12">
        <f t="shared" si="3"/>
        <v>925.27660291734196</v>
      </c>
      <c r="L17" s="12">
        <f t="shared" si="6"/>
        <v>8778.492012965964</v>
      </c>
      <c r="M17" s="12">
        <f t="shared" si="7"/>
        <v>263.35476038897889</v>
      </c>
      <c r="N17" s="12">
        <f t="shared" si="8"/>
        <v>1808.3693546709885</v>
      </c>
      <c r="O17" s="13">
        <f t="shared" si="4"/>
        <v>38.204986366288487</v>
      </c>
    </row>
    <row r="18" spans="1:15" x14ac:dyDescent="0.25">
      <c r="A18" s="7">
        <v>11</v>
      </c>
      <c r="B18" s="8" t="s">
        <v>18</v>
      </c>
      <c r="C18" s="9">
        <v>54</v>
      </c>
      <c r="D18" s="10">
        <v>9</v>
      </c>
      <c r="E18" s="10">
        <v>72</v>
      </c>
      <c r="F18" s="12">
        <v>3310.94</v>
      </c>
      <c r="G18" s="12">
        <f t="shared" si="0"/>
        <v>5089.17471636953</v>
      </c>
      <c r="H18" s="12">
        <f t="shared" si="5"/>
        <v>1119.6184376012966</v>
      </c>
      <c r="I18" s="12">
        <f t="shared" si="1"/>
        <v>1470.3403565640194</v>
      </c>
      <c r="J18" s="12">
        <f t="shared" si="2"/>
        <v>284.69056726094004</v>
      </c>
      <c r="K18" s="12">
        <f t="shared" si="3"/>
        <v>938.30866774716367</v>
      </c>
      <c r="L18" s="12">
        <f t="shared" si="6"/>
        <v>12213.07274554295</v>
      </c>
      <c r="M18" s="12">
        <f t="shared" si="7"/>
        <v>366.39218236628847</v>
      </c>
      <c r="N18" s="12">
        <f t="shared" si="8"/>
        <v>2515.8929855818478</v>
      </c>
      <c r="O18" s="13">
        <f t="shared" si="4"/>
        <v>52.414437199621815</v>
      </c>
    </row>
    <row r="19" spans="1:15" x14ac:dyDescent="0.25">
      <c r="A19" s="7">
        <v>12</v>
      </c>
      <c r="B19" s="8" t="s">
        <v>18</v>
      </c>
      <c r="C19" s="9">
        <v>56</v>
      </c>
      <c r="D19" s="10">
        <v>9</v>
      </c>
      <c r="E19" s="10">
        <v>108</v>
      </c>
      <c r="F19" s="11"/>
      <c r="G19" s="12">
        <f t="shared" si="0"/>
        <v>7633.7620745542945</v>
      </c>
      <c r="H19" s="12">
        <f t="shared" si="5"/>
        <v>1679.4276564019449</v>
      </c>
      <c r="I19" s="12">
        <f t="shared" si="1"/>
        <v>2205.5105348460288</v>
      </c>
      <c r="J19" s="12">
        <f t="shared" si="2"/>
        <v>427.03585089141006</v>
      </c>
      <c r="K19" s="12">
        <f t="shared" si="3"/>
        <v>1407.4630016207454</v>
      </c>
      <c r="L19" s="12">
        <f t="shared" si="6"/>
        <v>13353.199118314424</v>
      </c>
      <c r="M19" s="12">
        <f t="shared" si="7"/>
        <v>400.5959735494327</v>
      </c>
      <c r="N19" s="12">
        <f t="shared" si="8"/>
        <v>2750.7590183727716</v>
      </c>
      <c r="O19" s="13">
        <f t="shared" si="4"/>
        <v>38.204986366288487</v>
      </c>
    </row>
    <row r="20" spans="1:15" x14ac:dyDescent="0.25">
      <c r="A20" s="7">
        <v>13</v>
      </c>
      <c r="B20" s="8" t="s">
        <v>18</v>
      </c>
      <c r="C20" s="9">
        <v>58</v>
      </c>
      <c r="D20" s="10">
        <v>9</v>
      </c>
      <c r="E20" s="10">
        <v>108</v>
      </c>
      <c r="F20" s="11"/>
      <c r="G20" s="12">
        <f t="shared" si="0"/>
        <v>7633.7620745542945</v>
      </c>
      <c r="H20" s="12">
        <f t="shared" si="5"/>
        <v>1679.4276564019449</v>
      </c>
      <c r="I20" s="12">
        <f t="shared" si="1"/>
        <v>2205.5105348460288</v>
      </c>
      <c r="J20" s="12">
        <f t="shared" si="2"/>
        <v>427.03585089141006</v>
      </c>
      <c r="K20" s="12">
        <f t="shared" si="3"/>
        <v>1407.4630016207454</v>
      </c>
      <c r="L20" s="12">
        <f t="shared" si="6"/>
        <v>13353.199118314424</v>
      </c>
      <c r="M20" s="12">
        <f t="shared" si="7"/>
        <v>400.5959735494327</v>
      </c>
      <c r="N20" s="12">
        <f t="shared" si="8"/>
        <v>2750.7590183727716</v>
      </c>
      <c r="O20" s="13">
        <f t="shared" si="4"/>
        <v>38.204986366288487</v>
      </c>
    </row>
    <row r="21" spans="1:15" x14ac:dyDescent="0.25">
      <c r="A21" s="7">
        <v>14</v>
      </c>
      <c r="B21" s="8" t="s">
        <v>18</v>
      </c>
      <c r="C21" s="9">
        <v>60</v>
      </c>
      <c r="D21" s="10">
        <v>9</v>
      </c>
      <c r="E21" s="10">
        <v>72</v>
      </c>
      <c r="F21" s="12">
        <v>3310.94</v>
      </c>
      <c r="G21" s="12">
        <f t="shared" si="0"/>
        <v>5089.17471636953</v>
      </c>
      <c r="H21" s="12">
        <f t="shared" si="5"/>
        <v>1119.6184376012966</v>
      </c>
      <c r="I21" s="12">
        <f t="shared" si="1"/>
        <v>1470.3403565640194</v>
      </c>
      <c r="J21" s="12">
        <f t="shared" si="2"/>
        <v>284.69056726094004</v>
      </c>
      <c r="K21" s="12">
        <f t="shared" si="3"/>
        <v>938.30866774716367</v>
      </c>
      <c r="L21" s="12">
        <f t="shared" si="6"/>
        <v>12213.07274554295</v>
      </c>
      <c r="M21" s="12">
        <f t="shared" si="7"/>
        <v>366.39218236628847</v>
      </c>
      <c r="N21" s="12">
        <f t="shared" si="8"/>
        <v>2515.8929855818478</v>
      </c>
      <c r="O21" s="13">
        <f t="shared" si="4"/>
        <v>52.414437199621815</v>
      </c>
    </row>
    <row r="22" spans="1:15" x14ac:dyDescent="0.25">
      <c r="A22" s="7">
        <v>15</v>
      </c>
      <c r="B22" s="8" t="s">
        <v>18</v>
      </c>
      <c r="C22" s="9">
        <v>62</v>
      </c>
      <c r="D22" s="10">
        <v>9</v>
      </c>
      <c r="E22" s="10">
        <v>71</v>
      </c>
      <c r="F22" s="11"/>
      <c r="G22" s="12">
        <f t="shared" si="0"/>
        <v>5018.4917341977307</v>
      </c>
      <c r="H22" s="12">
        <f t="shared" si="5"/>
        <v>1104.0681815235007</v>
      </c>
      <c r="I22" s="12">
        <f t="shared" si="1"/>
        <v>1449.9189627228525</v>
      </c>
      <c r="J22" s="12">
        <f t="shared" si="2"/>
        <v>280.73653160453807</v>
      </c>
      <c r="K22" s="12">
        <f t="shared" si="3"/>
        <v>925.27660291734196</v>
      </c>
      <c r="L22" s="12">
        <f t="shared" si="6"/>
        <v>8778.492012965964</v>
      </c>
      <c r="M22" s="12">
        <f t="shared" si="7"/>
        <v>263.35476038897889</v>
      </c>
      <c r="N22" s="12">
        <f t="shared" si="8"/>
        <v>1808.3693546709885</v>
      </c>
      <c r="O22" s="13">
        <f t="shared" si="4"/>
        <v>38.204986366288487</v>
      </c>
    </row>
    <row r="23" spans="1:15" x14ac:dyDescent="0.25">
      <c r="A23" s="7">
        <v>16</v>
      </c>
      <c r="B23" s="8" t="s">
        <v>18</v>
      </c>
      <c r="C23" s="9">
        <v>64</v>
      </c>
      <c r="D23" s="10">
        <v>9</v>
      </c>
      <c r="E23" s="10">
        <v>72</v>
      </c>
      <c r="F23" s="11"/>
      <c r="G23" s="12">
        <f t="shared" si="0"/>
        <v>5089.17471636953</v>
      </c>
      <c r="H23" s="12">
        <f t="shared" si="5"/>
        <v>1119.6184376012966</v>
      </c>
      <c r="I23" s="12">
        <f t="shared" si="1"/>
        <v>1470.3403565640194</v>
      </c>
      <c r="J23" s="12">
        <f t="shared" si="2"/>
        <v>284.69056726094004</v>
      </c>
      <c r="K23" s="12">
        <f t="shared" si="3"/>
        <v>938.30866774716367</v>
      </c>
      <c r="L23" s="12">
        <f t="shared" si="6"/>
        <v>8902.1327455429491</v>
      </c>
      <c r="M23" s="12">
        <f t="shared" si="7"/>
        <v>267.06398236628849</v>
      </c>
      <c r="N23" s="12">
        <f t="shared" si="8"/>
        <v>1833.8393455818475</v>
      </c>
      <c r="O23" s="13">
        <f t="shared" si="4"/>
        <v>38.204986366288487</v>
      </c>
    </row>
    <row r="24" spans="1:15" x14ac:dyDescent="0.25">
      <c r="A24" s="7">
        <v>17</v>
      </c>
      <c r="B24" s="8" t="s">
        <v>18</v>
      </c>
      <c r="C24" s="9">
        <v>66</v>
      </c>
      <c r="D24" s="10">
        <v>9</v>
      </c>
      <c r="E24" s="10">
        <v>72</v>
      </c>
      <c r="F24" s="11"/>
      <c r="G24" s="12">
        <f t="shared" si="0"/>
        <v>5089.17471636953</v>
      </c>
      <c r="H24" s="12">
        <f t="shared" si="5"/>
        <v>1119.6184376012966</v>
      </c>
      <c r="I24" s="12">
        <f t="shared" si="1"/>
        <v>1470.3403565640194</v>
      </c>
      <c r="J24" s="12">
        <f t="shared" si="2"/>
        <v>284.69056726094004</v>
      </c>
      <c r="K24" s="12">
        <f t="shared" si="3"/>
        <v>938.30866774716367</v>
      </c>
      <c r="L24" s="12">
        <f t="shared" si="6"/>
        <v>8902.1327455429491</v>
      </c>
      <c r="M24" s="12">
        <f t="shared" si="7"/>
        <v>267.06398236628849</v>
      </c>
      <c r="N24" s="12">
        <f t="shared" si="8"/>
        <v>1833.8393455818475</v>
      </c>
      <c r="O24" s="13">
        <f t="shared" si="4"/>
        <v>38.204986366288487</v>
      </c>
    </row>
    <row r="25" spans="1:15" x14ac:dyDescent="0.25">
      <c r="A25" s="7">
        <v>18</v>
      </c>
      <c r="B25" s="8" t="s">
        <v>18</v>
      </c>
      <c r="C25" s="9">
        <v>68</v>
      </c>
      <c r="D25" s="10">
        <v>9</v>
      </c>
      <c r="E25" s="10">
        <v>71</v>
      </c>
      <c r="F25" s="12">
        <v>3310.94</v>
      </c>
      <c r="G25" s="12">
        <f t="shared" si="0"/>
        <v>5018.4917341977307</v>
      </c>
      <c r="H25" s="12">
        <f t="shared" si="5"/>
        <v>1104.0681815235007</v>
      </c>
      <c r="I25" s="12">
        <f t="shared" si="1"/>
        <v>1449.9189627228525</v>
      </c>
      <c r="J25" s="12">
        <f t="shared" si="2"/>
        <v>280.73653160453807</v>
      </c>
      <c r="K25" s="12">
        <f t="shared" si="3"/>
        <v>925.27660291734196</v>
      </c>
      <c r="L25" s="12">
        <f t="shared" si="6"/>
        <v>12089.432012965965</v>
      </c>
      <c r="M25" s="12">
        <f t="shared" si="7"/>
        <v>362.68296038897893</v>
      </c>
      <c r="N25" s="12">
        <f t="shared" si="8"/>
        <v>2490.4229946709888</v>
      </c>
      <c r="O25" s="13">
        <f t="shared" si="4"/>
        <v>52.614570309950466</v>
      </c>
    </row>
    <row r="26" spans="1:15" x14ac:dyDescent="0.25">
      <c r="A26" s="7">
        <v>19</v>
      </c>
      <c r="B26" s="8" t="s">
        <v>18</v>
      </c>
      <c r="C26" s="9">
        <v>70</v>
      </c>
      <c r="D26" s="10">
        <v>9</v>
      </c>
      <c r="E26" s="10">
        <v>72</v>
      </c>
      <c r="F26" s="12">
        <v>3310.94</v>
      </c>
      <c r="G26" s="12">
        <f t="shared" si="0"/>
        <v>5089.17471636953</v>
      </c>
      <c r="H26" s="12">
        <f t="shared" si="5"/>
        <v>1119.6184376012966</v>
      </c>
      <c r="I26" s="12">
        <f t="shared" si="1"/>
        <v>1470.3403565640194</v>
      </c>
      <c r="J26" s="12">
        <f t="shared" si="2"/>
        <v>284.69056726094004</v>
      </c>
      <c r="K26" s="12">
        <f t="shared" si="3"/>
        <v>938.30866774716367</v>
      </c>
      <c r="L26" s="12">
        <f t="shared" si="6"/>
        <v>12213.07274554295</v>
      </c>
      <c r="M26" s="12">
        <f t="shared" si="7"/>
        <v>366.39218236628847</v>
      </c>
      <c r="N26" s="12">
        <f t="shared" si="8"/>
        <v>2515.8929855818478</v>
      </c>
      <c r="O26" s="13">
        <f t="shared" si="4"/>
        <v>52.414437199621815</v>
      </c>
    </row>
    <row r="27" spans="1:15" x14ac:dyDescent="0.25">
      <c r="A27" s="7">
        <v>20</v>
      </c>
      <c r="B27" s="8" t="s">
        <v>18</v>
      </c>
      <c r="C27" s="9">
        <v>76</v>
      </c>
      <c r="D27" s="10">
        <v>9</v>
      </c>
      <c r="E27" s="10">
        <v>105</v>
      </c>
      <c r="F27" s="11"/>
      <c r="G27" s="12">
        <f t="shared" si="0"/>
        <v>7421.7131280388976</v>
      </c>
      <c r="H27" s="12">
        <f t="shared" si="5"/>
        <v>1632.7768881685574</v>
      </c>
      <c r="I27" s="12">
        <f t="shared" si="1"/>
        <v>2144.2463533225282</v>
      </c>
      <c r="J27" s="12">
        <f t="shared" si="2"/>
        <v>415.17374392220421</v>
      </c>
      <c r="K27" s="12">
        <f t="shared" si="3"/>
        <v>1368.3668071312802</v>
      </c>
      <c r="L27" s="12">
        <f t="shared" si="6"/>
        <v>12982.276920583467</v>
      </c>
      <c r="M27" s="12">
        <f t="shared" si="7"/>
        <v>389.46830761750397</v>
      </c>
      <c r="N27" s="12">
        <f t="shared" si="8"/>
        <v>2674.3490456401942</v>
      </c>
      <c r="O27" s="13">
        <f t="shared" si="4"/>
        <v>38.204986366288487</v>
      </c>
    </row>
    <row r="28" spans="1:15" x14ac:dyDescent="0.25">
      <c r="A28" s="7">
        <v>21</v>
      </c>
      <c r="B28" s="8" t="s">
        <v>18</v>
      </c>
      <c r="C28" s="9">
        <v>78</v>
      </c>
      <c r="D28" s="10">
        <v>9</v>
      </c>
      <c r="E28" s="10">
        <v>70</v>
      </c>
      <c r="F28" s="12">
        <v>3310.94</v>
      </c>
      <c r="G28" s="12">
        <f t="shared" si="0"/>
        <v>4947.8087520259314</v>
      </c>
      <c r="H28" s="12">
        <f t="shared" si="5"/>
        <v>1088.517925445705</v>
      </c>
      <c r="I28" s="12">
        <f t="shared" si="1"/>
        <v>1429.4975688816855</v>
      </c>
      <c r="J28" s="12">
        <f t="shared" si="2"/>
        <v>276.78249594813616</v>
      </c>
      <c r="K28" s="12">
        <f t="shared" si="3"/>
        <v>912.24453808752025</v>
      </c>
      <c r="L28" s="12">
        <f t="shared" si="6"/>
        <v>11965.791280388978</v>
      </c>
      <c r="M28" s="12">
        <f t="shared" si="7"/>
        <v>358.97373841166933</v>
      </c>
      <c r="N28" s="12">
        <f t="shared" si="8"/>
        <v>2464.9530037601294</v>
      </c>
      <c r="O28" s="13">
        <f t="shared" si="4"/>
        <v>52.820421509145632</v>
      </c>
    </row>
    <row r="29" spans="1:15" x14ac:dyDescent="0.25">
      <c r="A29" s="7">
        <v>22</v>
      </c>
      <c r="B29" s="8" t="s">
        <v>18</v>
      </c>
      <c r="C29" s="9">
        <v>80</v>
      </c>
      <c r="D29" s="10">
        <v>9</v>
      </c>
      <c r="E29" s="10">
        <v>108</v>
      </c>
      <c r="F29" s="11"/>
      <c r="G29" s="12">
        <f t="shared" si="0"/>
        <v>7633.7620745542945</v>
      </c>
      <c r="H29" s="12">
        <f t="shared" si="5"/>
        <v>1679.4276564019449</v>
      </c>
      <c r="I29" s="12">
        <f t="shared" si="1"/>
        <v>2205.5105348460288</v>
      </c>
      <c r="J29" s="12">
        <f t="shared" si="2"/>
        <v>427.03585089141006</v>
      </c>
      <c r="K29" s="12">
        <f t="shared" si="3"/>
        <v>1407.4630016207454</v>
      </c>
      <c r="L29" s="12">
        <f t="shared" si="6"/>
        <v>13353.199118314424</v>
      </c>
      <c r="M29" s="12">
        <f t="shared" si="7"/>
        <v>400.5959735494327</v>
      </c>
      <c r="N29" s="12">
        <f t="shared" si="8"/>
        <v>2750.7590183727716</v>
      </c>
      <c r="O29" s="13">
        <f t="shared" si="4"/>
        <v>38.204986366288487</v>
      </c>
    </row>
    <row r="30" spans="1:15" x14ac:dyDescent="0.25">
      <c r="A30" s="7">
        <v>23</v>
      </c>
      <c r="B30" s="8" t="s">
        <v>18</v>
      </c>
      <c r="C30" s="9">
        <v>84</v>
      </c>
      <c r="D30" s="10">
        <v>9</v>
      </c>
      <c r="E30" s="14">
        <v>78</v>
      </c>
      <c r="F30" s="12">
        <v>3310.94</v>
      </c>
      <c r="G30" s="12">
        <f t="shared" si="0"/>
        <v>5513.2726094003237</v>
      </c>
      <c r="H30" s="12">
        <f t="shared" si="5"/>
        <v>1212.9199740680713</v>
      </c>
      <c r="I30" s="12">
        <f t="shared" si="1"/>
        <v>1592.8687196110209</v>
      </c>
      <c r="J30" s="12">
        <f t="shared" si="2"/>
        <v>308.41478119935169</v>
      </c>
      <c r="K30" s="12">
        <f t="shared" si="3"/>
        <v>1016.5010567260939</v>
      </c>
      <c r="L30" s="12">
        <f t="shared" si="6"/>
        <v>12954.91714100486</v>
      </c>
      <c r="M30" s="12">
        <f t="shared" si="7"/>
        <v>388.64751423014582</v>
      </c>
      <c r="N30" s="12">
        <f t="shared" si="8"/>
        <v>2668.7129310470013</v>
      </c>
      <c r="O30" s="13">
        <f t="shared" si="4"/>
        <v>51.32140252013464</v>
      </c>
    </row>
    <row r="31" spans="1:15" x14ac:dyDescent="0.25">
      <c r="A31" s="7">
        <v>24</v>
      </c>
      <c r="B31" s="8" t="s">
        <v>18</v>
      </c>
      <c r="C31" s="9">
        <v>86</v>
      </c>
      <c r="D31" s="10">
        <v>9</v>
      </c>
      <c r="E31" s="10">
        <v>130</v>
      </c>
      <c r="F31" s="12">
        <v>3310.94</v>
      </c>
      <c r="G31" s="12">
        <f t="shared" si="0"/>
        <v>9188.7876823338738</v>
      </c>
      <c r="H31" s="12">
        <f t="shared" si="5"/>
        <v>2021.5332901134523</v>
      </c>
      <c r="I31" s="12">
        <f t="shared" si="1"/>
        <v>2654.7811993517016</v>
      </c>
      <c r="J31" s="12">
        <f t="shared" si="2"/>
        <v>514.02463533225284</v>
      </c>
      <c r="K31" s="12">
        <f t="shared" si="3"/>
        <v>1694.1684278768232</v>
      </c>
      <c r="L31" s="12">
        <f t="shared" si="6"/>
        <v>19384.235235008106</v>
      </c>
      <c r="M31" s="12">
        <f t="shared" si="7"/>
        <v>581.52705705024312</v>
      </c>
      <c r="N31" s="12">
        <f t="shared" si="8"/>
        <v>3993.1524584116701</v>
      </c>
      <c r="O31" s="13">
        <f t="shared" si="4"/>
        <v>46.07483605859619</v>
      </c>
    </row>
    <row r="32" spans="1:15" x14ac:dyDescent="0.25">
      <c r="A32" s="7">
        <v>25</v>
      </c>
      <c r="B32" s="8" t="s">
        <v>18</v>
      </c>
      <c r="C32" s="9">
        <v>88</v>
      </c>
      <c r="D32" s="10">
        <v>9</v>
      </c>
      <c r="E32" s="10">
        <v>130</v>
      </c>
      <c r="F32" s="11"/>
      <c r="G32" s="12">
        <f t="shared" si="0"/>
        <v>9188.7876823338738</v>
      </c>
      <c r="H32" s="12">
        <f t="shared" si="5"/>
        <v>2021.5332901134523</v>
      </c>
      <c r="I32" s="12">
        <f t="shared" si="1"/>
        <v>2654.7811993517016</v>
      </c>
      <c r="J32" s="12">
        <f t="shared" si="2"/>
        <v>514.02463533225284</v>
      </c>
      <c r="K32" s="12">
        <f t="shared" si="3"/>
        <v>1694.1684278768232</v>
      </c>
      <c r="L32" s="12">
        <f t="shared" si="6"/>
        <v>16073.295235008101</v>
      </c>
      <c r="M32" s="12">
        <f t="shared" si="7"/>
        <v>482.19885705024302</v>
      </c>
      <c r="N32" s="12">
        <f t="shared" si="8"/>
        <v>3311.0988184116686</v>
      </c>
      <c r="O32" s="13">
        <f t="shared" si="4"/>
        <v>38.20498636628848</v>
      </c>
    </row>
    <row r="33" spans="1:15" x14ac:dyDescent="0.25">
      <c r="A33" s="7">
        <v>26</v>
      </c>
      <c r="B33" s="8" t="s">
        <v>18</v>
      </c>
      <c r="C33" s="9">
        <v>90</v>
      </c>
      <c r="D33" s="10">
        <v>9</v>
      </c>
      <c r="E33" s="14">
        <v>78</v>
      </c>
      <c r="F33" s="11"/>
      <c r="G33" s="12">
        <f t="shared" si="0"/>
        <v>5513.2726094003237</v>
      </c>
      <c r="H33" s="12">
        <f t="shared" si="5"/>
        <v>1212.9199740680713</v>
      </c>
      <c r="I33" s="12">
        <f t="shared" si="1"/>
        <v>1592.8687196110209</v>
      </c>
      <c r="J33" s="12">
        <f t="shared" si="2"/>
        <v>308.41478119935169</v>
      </c>
      <c r="K33" s="12">
        <f t="shared" si="3"/>
        <v>1016.5010567260939</v>
      </c>
      <c r="L33" s="12">
        <f t="shared" si="6"/>
        <v>9643.9771410048616</v>
      </c>
      <c r="M33" s="12">
        <f t="shared" si="7"/>
        <v>289.31931423014584</v>
      </c>
      <c r="N33" s="12">
        <f t="shared" si="8"/>
        <v>1986.6592910470017</v>
      </c>
      <c r="O33" s="13">
        <f t="shared" si="4"/>
        <v>38.204986366288487</v>
      </c>
    </row>
    <row r="34" spans="1:15" x14ac:dyDescent="0.25">
      <c r="A34" s="7">
        <v>27</v>
      </c>
      <c r="B34" s="8" t="s">
        <v>18</v>
      </c>
      <c r="C34" s="9">
        <v>92</v>
      </c>
      <c r="D34" s="10">
        <v>9</v>
      </c>
      <c r="E34" s="10">
        <v>156</v>
      </c>
      <c r="F34" s="11"/>
      <c r="G34" s="12">
        <f t="shared" si="0"/>
        <v>11026.545218800647</v>
      </c>
      <c r="H34" s="12">
        <f t="shared" si="5"/>
        <v>2425.8399481361425</v>
      </c>
      <c r="I34" s="12">
        <f t="shared" si="1"/>
        <v>3185.7374392220418</v>
      </c>
      <c r="J34" s="12">
        <f t="shared" si="2"/>
        <v>616.82956239870339</v>
      </c>
      <c r="K34" s="12">
        <f t="shared" si="3"/>
        <v>2033.0021134521878</v>
      </c>
      <c r="L34" s="12">
        <f t="shared" si="6"/>
        <v>19287.954282009723</v>
      </c>
      <c r="M34" s="12">
        <f t="shared" si="7"/>
        <v>578.63862846029167</v>
      </c>
      <c r="N34" s="12">
        <f t="shared" si="8"/>
        <v>3973.3185820940034</v>
      </c>
      <c r="O34" s="13">
        <f t="shared" si="4"/>
        <v>38.204986366288487</v>
      </c>
    </row>
    <row r="35" spans="1:15" x14ac:dyDescent="0.25">
      <c r="A35" s="7">
        <v>28</v>
      </c>
      <c r="B35" s="8" t="s">
        <v>18</v>
      </c>
      <c r="C35" s="9">
        <v>94</v>
      </c>
      <c r="D35" s="10">
        <v>9</v>
      </c>
      <c r="E35" s="14">
        <v>52</v>
      </c>
      <c r="F35" s="11"/>
      <c r="G35" s="12">
        <f t="shared" si="0"/>
        <v>3675.5150729335492</v>
      </c>
      <c r="H35" s="12">
        <f t="shared" si="5"/>
        <v>808.61331604538077</v>
      </c>
      <c r="I35" s="12">
        <f t="shared" si="1"/>
        <v>1061.9124797406807</v>
      </c>
      <c r="J35" s="12">
        <f t="shared" si="2"/>
        <v>205.60985413290115</v>
      </c>
      <c r="K35" s="12">
        <f t="shared" si="3"/>
        <v>677.66737115072931</v>
      </c>
      <c r="L35" s="12">
        <f t="shared" si="6"/>
        <v>6429.3180940032407</v>
      </c>
      <c r="M35" s="12">
        <f t="shared" si="7"/>
        <v>192.87954282009721</v>
      </c>
      <c r="N35" s="12">
        <f t="shared" si="8"/>
        <v>1324.4395273646678</v>
      </c>
      <c r="O35" s="13">
        <f t="shared" si="4"/>
        <v>38.204986366288487</v>
      </c>
    </row>
    <row r="36" spans="1:15" x14ac:dyDescent="0.25">
      <c r="A36" s="7">
        <v>29</v>
      </c>
      <c r="B36" s="8" t="s">
        <v>18</v>
      </c>
      <c r="C36" s="9">
        <v>96</v>
      </c>
      <c r="D36" s="10">
        <v>9</v>
      </c>
      <c r="E36" s="14">
        <v>78</v>
      </c>
      <c r="F36" s="12">
        <v>3310.94</v>
      </c>
      <c r="G36" s="12">
        <f t="shared" si="0"/>
        <v>5513.2726094003237</v>
      </c>
      <c r="H36" s="12">
        <f t="shared" si="5"/>
        <v>1212.9199740680713</v>
      </c>
      <c r="I36" s="12">
        <f t="shared" si="1"/>
        <v>1592.8687196110209</v>
      </c>
      <c r="J36" s="12">
        <f t="shared" si="2"/>
        <v>308.41478119935169</v>
      </c>
      <c r="K36" s="12">
        <f t="shared" si="3"/>
        <v>1016.5010567260939</v>
      </c>
      <c r="L36" s="12">
        <f t="shared" si="6"/>
        <v>12954.91714100486</v>
      </c>
      <c r="M36" s="12">
        <f t="shared" si="7"/>
        <v>388.64751423014582</v>
      </c>
      <c r="N36" s="12">
        <f t="shared" si="8"/>
        <v>2668.7129310470013</v>
      </c>
      <c r="O36" s="13">
        <f t="shared" si="4"/>
        <v>51.32140252013464</v>
      </c>
    </row>
    <row r="37" spans="1:15" x14ac:dyDescent="0.25">
      <c r="A37" s="7">
        <v>30</v>
      </c>
      <c r="B37" s="8" t="s">
        <v>18</v>
      </c>
      <c r="C37" s="9">
        <v>98</v>
      </c>
      <c r="D37" s="10">
        <v>9</v>
      </c>
      <c r="E37" s="14">
        <v>78</v>
      </c>
      <c r="F37" s="11"/>
      <c r="G37" s="12">
        <f t="shared" si="0"/>
        <v>5513.2726094003237</v>
      </c>
      <c r="H37" s="12">
        <f t="shared" si="5"/>
        <v>1212.9199740680713</v>
      </c>
      <c r="I37" s="12">
        <f t="shared" si="1"/>
        <v>1592.8687196110209</v>
      </c>
      <c r="J37" s="12">
        <f t="shared" si="2"/>
        <v>308.41478119935169</v>
      </c>
      <c r="K37" s="12">
        <f t="shared" si="3"/>
        <v>1016.5010567260939</v>
      </c>
      <c r="L37" s="12">
        <f t="shared" si="6"/>
        <v>9643.9771410048616</v>
      </c>
      <c r="M37" s="12">
        <f t="shared" si="7"/>
        <v>289.31931423014584</v>
      </c>
      <c r="N37" s="12">
        <f t="shared" si="8"/>
        <v>1986.6592910470017</v>
      </c>
      <c r="O37" s="13">
        <f t="shared" si="4"/>
        <v>38.204986366288487</v>
      </c>
    </row>
    <row r="38" spans="1:15" x14ac:dyDescent="0.25">
      <c r="A38" s="7">
        <v>31</v>
      </c>
      <c r="B38" s="8" t="s">
        <v>18</v>
      </c>
      <c r="C38" s="9">
        <v>100</v>
      </c>
      <c r="D38" s="10">
        <v>9</v>
      </c>
      <c r="E38" s="10">
        <v>78</v>
      </c>
      <c r="F38" s="12">
        <v>3310.94</v>
      </c>
      <c r="G38" s="12">
        <f t="shared" si="0"/>
        <v>5513.2726094003237</v>
      </c>
      <c r="H38" s="12">
        <f t="shared" si="5"/>
        <v>1212.9199740680713</v>
      </c>
      <c r="I38" s="12">
        <f t="shared" si="1"/>
        <v>1592.8687196110209</v>
      </c>
      <c r="J38" s="12">
        <f t="shared" si="2"/>
        <v>308.41478119935169</v>
      </c>
      <c r="K38" s="12">
        <f t="shared" si="3"/>
        <v>1016.5010567260939</v>
      </c>
      <c r="L38" s="12">
        <f t="shared" si="6"/>
        <v>12954.91714100486</v>
      </c>
      <c r="M38" s="12">
        <f t="shared" si="7"/>
        <v>388.64751423014582</v>
      </c>
      <c r="N38" s="12">
        <f t="shared" si="8"/>
        <v>2668.7129310470013</v>
      </c>
      <c r="O38" s="13">
        <f t="shared" si="4"/>
        <v>51.32140252013464</v>
      </c>
    </row>
    <row r="39" spans="1:15" x14ac:dyDescent="0.25">
      <c r="A39" s="7">
        <v>32</v>
      </c>
      <c r="B39" s="8" t="s">
        <v>18</v>
      </c>
      <c r="C39" s="9">
        <v>102</v>
      </c>
      <c r="D39" s="10">
        <v>9</v>
      </c>
      <c r="E39" s="10">
        <v>78</v>
      </c>
      <c r="F39" s="12">
        <v>3310.94</v>
      </c>
      <c r="G39" s="12">
        <f t="shared" si="0"/>
        <v>5513.2726094003237</v>
      </c>
      <c r="H39" s="12">
        <f t="shared" si="5"/>
        <v>1212.9199740680713</v>
      </c>
      <c r="I39" s="12">
        <f t="shared" si="1"/>
        <v>1592.8687196110209</v>
      </c>
      <c r="J39" s="12">
        <f t="shared" si="2"/>
        <v>308.41478119935169</v>
      </c>
      <c r="K39" s="12">
        <f t="shared" si="3"/>
        <v>1016.5010567260939</v>
      </c>
      <c r="L39" s="12">
        <f t="shared" si="6"/>
        <v>12954.91714100486</v>
      </c>
      <c r="M39" s="12">
        <f t="shared" si="7"/>
        <v>388.64751423014582</v>
      </c>
      <c r="N39" s="12">
        <f t="shared" si="8"/>
        <v>2668.7129310470013</v>
      </c>
      <c r="O39" s="13">
        <f t="shared" si="4"/>
        <v>51.32140252013464</v>
      </c>
    </row>
    <row r="40" spans="1:15" x14ac:dyDescent="0.25">
      <c r="A40" s="7">
        <v>33</v>
      </c>
      <c r="B40" s="8" t="s">
        <v>18</v>
      </c>
      <c r="C40" s="9">
        <v>104</v>
      </c>
      <c r="D40" s="10">
        <v>9</v>
      </c>
      <c r="E40" s="10">
        <v>52</v>
      </c>
      <c r="F40" s="12">
        <v>3310.94</v>
      </c>
      <c r="G40" s="12">
        <f t="shared" si="0"/>
        <v>3675.5150729335492</v>
      </c>
      <c r="H40" s="12">
        <f t="shared" si="5"/>
        <v>808.61331604538077</v>
      </c>
      <c r="I40" s="12">
        <f t="shared" si="1"/>
        <v>1061.9124797406807</v>
      </c>
      <c r="J40" s="12">
        <f t="shared" si="2"/>
        <v>205.60985413290115</v>
      </c>
      <c r="K40" s="12">
        <f t="shared" si="3"/>
        <v>677.66737115072931</v>
      </c>
      <c r="L40" s="12">
        <f t="shared" si="6"/>
        <v>9740.2580940032421</v>
      </c>
      <c r="M40" s="12">
        <f t="shared" si="7"/>
        <v>292.20774282009728</v>
      </c>
      <c r="N40" s="12">
        <f t="shared" si="8"/>
        <v>2006.4931673646679</v>
      </c>
      <c r="O40" s="13">
        <f t="shared" si="4"/>
        <v>57.87961059705772</v>
      </c>
    </row>
    <row r="41" spans="1:15" x14ac:dyDescent="0.25">
      <c r="A41" s="7">
        <v>34</v>
      </c>
      <c r="B41" s="8" t="s">
        <v>18</v>
      </c>
      <c r="C41" s="9">
        <v>106</v>
      </c>
      <c r="D41" s="10">
        <v>9</v>
      </c>
      <c r="E41" s="10">
        <v>78</v>
      </c>
      <c r="F41" s="11"/>
      <c r="G41" s="12">
        <f t="shared" si="0"/>
        <v>5513.2726094003237</v>
      </c>
      <c r="H41" s="12">
        <f t="shared" si="5"/>
        <v>1212.9199740680713</v>
      </c>
      <c r="I41" s="12">
        <f t="shared" si="1"/>
        <v>1592.8687196110209</v>
      </c>
      <c r="J41" s="12">
        <f t="shared" si="2"/>
        <v>308.41478119935169</v>
      </c>
      <c r="K41" s="12">
        <f t="shared" si="3"/>
        <v>1016.5010567260939</v>
      </c>
      <c r="L41" s="12">
        <f t="shared" si="6"/>
        <v>9643.9771410048616</v>
      </c>
      <c r="M41" s="12">
        <f t="shared" si="7"/>
        <v>289.31931423014584</v>
      </c>
      <c r="N41" s="12">
        <f t="shared" si="8"/>
        <v>1986.6592910470017</v>
      </c>
      <c r="O41" s="13">
        <f t="shared" si="4"/>
        <v>38.204986366288487</v>
      </c>
    </row>
    <row r="42" spans="1:15" x14ac:dyDescent="0.25">
      <c r="A42" s="7">
        <v>35</v>
      </c>
      <c r="B42" s="8" t="s">
        <v>18</v>
      </c>
      <c r="C42" s="9">
        <v>108</v>
      </c>
      <c r="D42" s="10">
        <v>9</v>
      </c>
      <c r="E42" s="14">
        <v>104</v>
      </c>
      <c r="F42" s="11"/>
      <c r="G42" s="12">
        <f t="shared" si="0"/>
        <v>7351.0301458670983</v>
      </c>
      <c r="H42" s="12">
        <f t="shared" si="5"/>
        <v>1617.2266320907615</v>
      </c>
      <c r="I42" s="12">
        <f t="shared" si="1"/>
        <v>2123.8249594813615</v>
      </c>
      <c r="J42" s="12">
        <f t="shared" si="2"/>
        <v>411.2197082658023</v>
      </c>
      <c r="K42" s="12">
        <f t="shared" si="3"/>
        <v>1355.3347423014586</v>
      </c>
      <c r="L42" s="12">
        <f t="shared" si="6"/>
        <v>12858.636188006481</v>
      </c>
      <c r="M42" s="12">
        <f t="shared" si="7"/>
        <v>385.75908564019443</v>
      </c>
      <c r="N42" s="12">
        <f t="shared" si="8"/>
        <v>2648.8790547293356</v>
      </c>
      <c r="O42" s="13">
        <f t="shared" si="4"/>
        <v>38.204986366288487</v>
      </c>
    </row>
    <row r="43" spans="1:15" x14ac:dyDescent="0.25">
      <c r="A43" s="7">
        <v>36</v>
      </c>
      <c r="B43" s="8" t="s">
        <v>19</v>
      </c>
      <c r="C43" s="9">
        <v>5</v>
      </c>
      <c r="D43" s="10">
        <v>9</v>
      </c>
      <c r="E43" s="10">
        <v>70</v>
      </c>
      <c r="F43" s="11"/>
      <c r="G43" s="12">
        <f t="shared" si="0"/>
        <v>4947.8087520259314</v>
      </c>
      <c r="H43" s="12">
        <f t="shared" si="5"/>
        <v>1088.517925445705</v>
      </c>
      <c r="I43" s="12">
        <f t="shared" si="1"/>
        <v>1429.4975688816855</v>
      </c>
      <c r="J43" s="12">
        <f t="shared" si="2"/>
        <v>276.78249594813616</v>
      </c>
      <c r="K43" s="12">
        <f t="shared" si="3"/>
        <v>912.24453808752025</v>
      </c>
      <c r="L43" s="12">
        <f t="shared" si="6"/>
        <v>8654.8512803889789</v>
      </c>
      <c r="M43" s="12">
        <f t="shared" si="7"/>
        <v>259.64553841166935</v>
      </c>
      <c r="N43" s="12">
        <f t="shared" si="8"/>
        <v>1782.8993637601297</v>
      </c>
      <c r="O43" s="13">
        <f t="shared" si="4"/>
        <v>38.204986366288487</v>
      </c>
    </row>
    <row r="44" spans="1:15" ht="16.5" customHeight="1" x14ac:dyDescent="0.25">
      <c r="A44" s="7">
        <v>37</v>
      </c>
      <c r="B44" s="15" t="s">
        <v>19</v>
      </c>
      <c r="C44" s="16">
        <v>7</v>
      </c>
      <c r="D44" s="17">
        <v>9</v>
      </c>
      <c r="E44" s="17">
        <v>72</v>
      </c>
      <c r="F44" s="11"/>
      <c r="G44" s="12">
        <f t="shared" si="0"/>
        <v>5089.17471636953</v>
      </c>
      <c r="H44" s="12">
        <f t="shared" si="5"/>
        <v>1119.6184376012966</v>
      </c>
      <c r="I44" s="12">
        <f t="shared" si="1"/>
        <v>1470.3403565640194</v>
      </c>
      <c r="J44" s="12">
        <f t="shared" si="2"/>
        <v>284.69056726094004</v>
      </c>
      <c r="K44" s="12">
        <f t="shared" si="3"/>
        <v>938.30866774716367</v>
      </c>
      <c r="L44" s="12">
        <f t="shared" si="6"/>
        <v>8902.1327455429491</v>
      </c>
      <c r="M44" s="12">
        <f t="shared" si="7"/>
        <v>267.06398236628849</v>
      </c>
      <c r="N44" s="12">
        <f t="shared" si="8"/>
        <v>1833.8393455818475</v>
      </c>
      <c r="O44" s="13">
        <f t="shared" si="4"/>
        <v>38.204986366288487</v>
      </c>
    </row>
    <row r="45" spans="1:15" ht="15" customHeight="1" x14ac:dyDescent="0.25">
      <c r="A45" s="7">
        <v>38</v>
      </c>
      <c r="B45" s="15" t="s">
        <v>20</v>
      </c>
      <c r="C45" s="16">
        <v>48</v>
      </c>
      <c r="D45" s="17">
        <v>9</v>
      </c>
      <c r="E45" s="17">
        <v>179</v>
      </c>
      <c r="F45" s="11"/>
      <c r="G45" s="12">
        <f t="shared" si="0"/>
        <v>12652.253808752026</v>
      </c>
      <c r="H45" s="12">
        <f t="shared" si="5"/>
        <v>2783.4958379254458</v>
      </c>
      <c r="I45" s="12">
        <f t="shared" si="1"/>
        <v>3655.4294975688813</v>
      </c>
      <c r="J45" s="12">
        <f t="shared" si="2"/>
        <v>707.77238249594814</v>
      </c>
      <c r="K45" s="12">
        <f t="shared" si="3"/>
        <v>2332.7396045380874</v>
      </c>
      <c r="L45" s="12">
        <f t="shared" si="6"/>
        <v>22131.69113128039</v>
      </c>
      <c r="M45" s="12">
        <f t="shared" si="7"/>
        <v>663.95073393841164</v>
      </c>
      <c r="N45" s="12">
        <f t="shared" si="8"/>
        <v>4559.1283730437599</v>
      </c>
      <c r="O45" s="13">
        <f t="shared" si="4"/>
        <v>38.204986366288487</v>
      </c>
    </row>
    <row r="46" spans="1:15" ht="14.25" customHeight="1" thickBot="1" x14ac:dyDescent="0.3">
      <c r="A46" s="7">
        <v>39</v>
      </c>
      <c r="B46" s="15" t="s">
        <v>21</v>
      </c>
      <c r="C46" s="16">
        <v>155</v>
      </c>
      <c r="D46" s="17">
        <v>9</v>
      </c>
      <c r="E46" s="17">
        <v>162</v>
      </c>
      <c r="F46" s="18">
        <v>3310.94</v>
      </c>
      <c r="G46" s="18">
        <f t="shared" si="0"/>
        <v>11450.643111831441</v>
      </c>
      <c r="H46" s="18">
        <f t="shared" si="5"/>
        <v>2519.141484602917</v>
      </c>
      <c r="I46" s="19">
        <f t="shared" si="1"/>
        <v>3308.2658022690434</v>
      </c>
      <c r="J46" s="18">
        <f t="shared" si="2"/>
        <v>640.5537763371151</v>
      </c>
      <c r="K46" s="18">
        <f t="shared" si="3"/>
        <v>2111.1945024311181</v>
      </c>
      <c r="L46" s="18">
        <f t="shared" si="6"/>
        <v>23340.738677471636</v>
      </c>
      <c r="M46" s="18">
        <f t="shared" si="7"/>
        <v>700.22216032414906</v>
      </c>
      <c r="N46" s="18">
        <f t="shared" si="8"/>
        <v>4808.1921675591575</v>
      </c>
      <c r="O46" s="13">
        <f t="shared" si="4"/>
        <v>44.520297847769982</v>
      </c>
    </row>
    <row r="47" spans="1:15" s="25" customFormat="1" ht="15.75" thickBot="1" x14ac:dyDescent="0.3">
      <c r="A47" s="20"/>
      <c r="B47" s="21" t="s">
        <v>22</v>
      </c>
      <c r="C47" s="21"/>
      <c r="D47" s="21"/>
      <c r="E47" s="22">
        <f>SUM(E8:E46)</f>
        <v>3085</v>
      </c>
      <c r="F47" s="23">
        <f>SUM(F8:F46)</f>
        <v>56285.98000000001</v>
      </c>
      <c r="G47" s="23">
        <v>218057</v>
      </c>
      <c r="H47" s="23">
        <f>SUM(H8:H46)</f>
        <v>47972.539999999994</v>
      </c>
      <c r="I47" s="23">
        <v>63000</v>
      </c>
      <c r="J47" s="23">
        <v>12198.2</v>
      </c>
      <c r="K47" s="23">
        <v>40203.919999999998</v>
      </c>
      <c r="L47" s="23">
        <f>SUM(L8:L46)</f>
        <v>437717.64000000013</v>
      </c>
      <c r="M47" s="23">
        <f>SUM(M8:M46)</f>
        <v>13131.529199999999</v>
      </c>
      <c r="N47" s="23">
        <f>SUM(N8:N46)</f>
        <v>90169.833839999992</v>
      </c>
      <c r="O47" s="24"/>
    </row>
  </sheetData>
  <mergeCells count="17">
    <mergeCell ref="N5:N7"/>
    <mergeCell ref="O5:O7"/>
    <mergeCell ref="F6:F7"/>
    <mergeCell ref="G6:G7"/>
    <mergeCell ref="H6:H7"/>
    <mergeCell ref="I6:I7"/>
    <mergeCell ref="J6:J7"/>
    <mergeCell ref="B1:N2"/>
    <mergeCell ref="A5:A7"/>
    <mergeCell ref="B5:B7"/>
    <mergeCell ref="C5:C7"/>
    <mergeCell ref="D5:D7"/>
    <mergeCell ref="E5:E7"/>
    <mergeCell ref="F5:J5"/>
    <mergeCell ref="K5:K7"/>
    <mergeCell ref="L5:L7"/>
    <mergeCell ref="M5:M7"/>
  </mergeCells>
  <pageMargins left="0.51181102362204722" right="0.11811023622047245" top="0.35433070866141736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внески  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2020-07-17T06:40:51Z</dcterms:created>
  <dcterms:modified xsi:type="dcterms:W3CDTF">2020-07-17T06:41:21Z</dcterms:modified>
</cp:coreProperties>
</file>